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19" sheetId="1" r:id="rId1"/>
  </sheets>
  <definedNames/>
  <calcPr fullCalcOnLoad="1"/>
</workbook>
</file>

<file path=xl/sharedStrings.xml><?xml version="1.0" encoding="utf-8"?>
<sst xmlns="http://schemas.openxmlformats.org/spreadsheetml/2006/main" count="213" uniqueCount="69">
  <si>
    <t>LA NUOVA CARTOLERIA DI ZECCHIN DANIELA</t>
  </si>
  <si>
    <t>Fornitore</t>
  </si>
  <si>
    <t>Data scad. 
fattura</t>
  </si>
  <si>
    <t>Data pag.
fattura</t>
  </si>
  <si>
    <t>Differenze</t>
  </si>
  <si>
    <t>Numeri utili al calcolo indicatore tempestività pag.</t>
  </si>
  <si>
    <t>Tipologia di spesa
(codice bilancio)</t>
  </si>
  <si>
    <t>TOTALE IMPORTO PAGATO NEL 2019</t>
  </si>
  <si>
    <t>INDICATORE DI TEMPESTIVITA' DEI PAGAMENTI 2019</t>
  </si>
  <si>
    <t>INITIAL ITALIA SPA</t>
  </si>
  <si>
    <t>STUDIO CONSULENZA LAV. PICCHIO E GORRETTA *</t>
  </si>
  <si>
    <t>1.4.2 R</t>
  </si>
  <si>
    <t>1.1.4 R</t>
  </si>
  <si>
    <t>1.2.5 C</t>
  </si>
  <si>
    <t>EUROPACONCORSI SRL</t>
  </si>
  <si>
    <t>ARUBA PEC SPA</t>
  </si>
  <si>
    <t>1.8.1 R</t>
  </si>
  <si>
    <t>ASTORINO ROSA</t>
  </si>
  <si>
    <t>EDENRED</t>
  </si>
  <si>
    <t>1.3.1 C</t>
  </si>
  <si>
    <t>VODAFONE ITALIA SPA</t>
  </si>
  <si>
    <t>1.2.1 R</t>
  </si>
  <si>
    <t>1.2.6 C</t>
  </si>
  <si>
    <t>7F SERVIZI.IT DI SETTE FEDERICO</t>
  </si>
  <si>
    <t>MAXERRE DI COMPAGNIA VIAGGI</t>
  </si>
  <si>
    <t>1.9.1 C</t>
  </si>
  <si>
    <t>1.5.3 R</t>
  </si>
  <si>
    <t>3.1.3 C</t>
  </si>
  <si>
    <t>1.1.4 C</t>
  </si>
  <si>
    <t>Importo 
(imponibile / *netto)</t>
  </si>
  <si>
    <t>PERSI SIMONA</t>
  </si>
  <si>
    <t>1.8.2 R</t>
  </si>
  <si>
    <t>2.1.2 C</t>
  </si>
  <si>
    <t>VISURA SPA</t>
  </si>
  <si>
    <t>2.1.1 C</t>
  </si>
  <si>
    <t>TIM SPA</t>
  </si>
  <si>
    <t>BELLORINI CRISTINA GIULIANA</t>
  </si>
  <si>
    <t>1.5.1 C</t>
  </si>
  <si>
    <t>BASTIANINO SNC</t>
  </si>
  <si>
    <t>ROVIDA SIGNORELLI SRL</t>
  </si>
  <si>
    <t>1.8.2 C</t>
  </si>
  <si>
    <t>1.2.1 C</t>
  </si>
  <si>
    <t>LE GENERALI POMPE FUNEBRI SRL</t>
  </si>
  <si>
    <t>1.5.5 C</t>
  </si>
  <si>
    <t>CENTRUFFICIO LORETO</t>
  </si>
  <si>
    <t>BANCA POPOLARE DI SONDRIO</t>
  </si>
  <si>
    <t>1.6.1 C</t>
  </si>
  <si>
    <t>ALESSANDRO COSTA</t>
  </si>
  <si>
    <t>1.2.4 C</t>
  </si>
  <si>
    <t>1.4.2 C</t>
  </si>
  <si>
    <t>1.9.3 R</t>
  </si>
  <si>
    <t>ARCHITETTI INSIEME SRL</t>
  </si>
  <si>
    <t>1.1.1 C</t>
  </si>
  <si>
    <t>1.8.1 C</t>
  </si>
  <si>
    <t>1.1.6 C</t>
  </si>
  <si>
    <t>ALBERGO SANTA CHIARA</t>
  </si>
  <si>
    <t>1.1.1 R</t>
  </si>
  <si>
    <t>GONNET ISABELLA</t>
  </si>
  <si>
    <t>MARENGO ANTINCENDI</t>
  </si>
  <si>
    <t>1.9.3 C</t>
  </si>
  <si>
    <t>1.4.3 C</t>
  </si>
  <si>
    <t>COMPUTER TEAM SPA</t>
  </si>
  <si>
    <t>AVV. ROBERTO LIGATO*</t>
  </si>
  <si>
    <t>1.4.4 C</t>
  </si>
  <si>
    <t>1.4.1 C</t>
  </si>
  <si>
    <t>VILLELLA FIORELLA</t>
  </si>
  <si>
    <t>1.4.6 C</t>
  </si>
  <si>
    <t>SOGLIANO SERGIO*</t>
  </si>
  <si>
    <t>PONZONE DIANA*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</si>
</sst>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pane ySplit="1200" topLeftCell="A85" activePane="bottomLeft" state="split"/>
      <selection pane="topLeft" activeCell="I1" sqref="I1"/>
      <selection pane="bottomLeft" activeCell="J101" sqref="J101"/>
    </sheetView>
  </sheetViews>
  <sheetFormatPr defaultColWidth="9.140625" defaultRowHeight="15"/>
  <cols>
    <col min="1" max="1" width="48.281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  <col min="8" max="9" width="10.7109375" style="0" bestFit="1" customWidth="1"/>
  </cols>
  <sheetData>
    <row r="1" spans="1:9" ht="45">
      <c r="A1" s="1" t="s">
        <v>1</v>
      </c>
      <c r="B1" s="2" t="s">
        <v>29</v>
      </c>
      <c r="C1" s="3" t="s">
        <v>2</v>
      </c>
      <c r="D1" s="3" t="s">
        <v>3</v>
      </c>
      <c r="E1" s="4" t="s">
        <v>6</v>
      </c>
      <c r="F1" s="1" t="s">
        <v>4</v>
      </c>
      <c r="G1" s="6" t="s">
        <v>5</v>
      </c>
      <c r="H1" s="17"/>
      <c r="I1" s="17"/>
    </row>
    <row r="2" spans="1:9" ht="15">
      <c r="A2" s="10" t="s">
        <v>9</v>
      </c>
      <c r="B2" s="11">
        <v>57.75</v>
      </c>
      <c r="C2" s="12">
        <v>43495</v>
      </c>
      <c r="D2" s="12">
        <v>43488</v>
      </c>
      <c r="E2" s="13" t="s">
        <v>12</v>
      </c>
      <c r="F2" s="10">
        <f>D2-C2</f>
        <v>-7</v>
      </c>
      <c r="G2" s="14">
        <f>F2*B2</f>
        <v>-404.25</v>
      </c>
      <c r="H2" s="17"/>
      <c r="I2" s="17"/>
    </row>
    <row r="3" spans="1:9" ht="15">
      <c r="A3" s="10" t="s">
        <v>9</v>
      </c>
      <c r="B3" s="11">
        <v>57.75</v>
      </c>
      <c r="C3" s="12">
        <v>43495</v>
      </c>
      <c r="D3" s="12">
        <v>43488</v>
      </c>
      <c r="E3" s="13" t="s">
        <v>12</v>
      </c>
      <c r="F3" s="10">
        <f aca="true" t="shared" si="0" ref="F3:F66">D3-C3</f>
        <v>-7</v>
      </c>
      <c r="G3" s="14">
        <f>F3*B3</f>
        <v>-404.25</v>
      </c>
      <c r="H3" s="17"/>
      <c r="I3" s="17"/>
    </row>
    <row r="4" spans="1:9" ht="15">
      <c r="A4" s="10" t="s">
        <v>9</v>
      </c>
      <c r="B4" s="11">
        <v>57.75</v>
      </c>
      <c r="C4" s="12">
        <v>43495</v>
      </c>
      <c r="D4" s="12">
        <v>43488</v>
      </c>
      <c r="E4" s="13" t="s">
        <v>12</v>
      </c>
      <c r="F4" s="10">
        <f t="shared" si="0"/>
        <v>-7</v>
      </c>
      <c r="G4" s="14">
        <f aca="true" t="shared" si="1" ref="G4:G55">F4*B4</f>
        <v>-404.25</v>
      </c>
      <c r="H4" s="17"/>
      <c r="I4" s="17"/>
    </row>
    <row r="5" spans="1:9" ht="15">
      <c r="A5" s="10" t="s">
        <v>9</v>
      </c>
      <c r="B5" s="11">
        <v>57.75</v>
      </c>
      <c r="C5" s="12">
        <v>43495</v>
      </c>
      <c r="D5" s="12">
        <v>43488</v>
      </c>
      <c r="E5" s="13" t="s">
        <v>12</v>
      </c>
      <c r="F5" s="10">
        <f t="shared" si="0"/>
        <v>-7</v>
      </c>
      <c r="G5" s="14">
        <f t="shared" si="1"/>
        <v>-404.25</v>
      </c>
      <c r="H5" s="17"/>
      <c r="I5" s="17"/>
    </row>
    <row r="6" spans="1:9" ht="15">
      <c r="A6" s="10" t="s">
        <v>9</v>
      </c>
      <c r="B6" s="11">
        <v>57.75</v>
      </c>
      <c r="C6" s="12">
        <v>43495</v>
      </c>
      <c r="D6" s="12">
        <v>43488</v>
      </c>
      <c r="E6" s="13" t="s">
        <v>12</v>
      </c>
      <c r="F6" s="10">
        <f t="shared" si="0"/>
        <v>-7</v>
      </c>
      <c r="G6" s="14">
        <f t="shared" si="1"/>
        <v>-404.25</v>
      </c>
      <c r="H6" s="17"/>
      <c r="I6" s="17"/>
    </row>
    <row r="7" spans="1:9" ht="15">
      <c r="A7" s="10" t="s">
        <v>9</v>
      </c>
      <c r="B7" s="11">
        <v>57.75</v>
      </c>
      <c r="C7" s="12">
        <v>43495</v>
      </c>
      <c r="D7" s="12">
        <v>43488</v>
      </c>
      <c r="E7" s="13" t="s">
        <v>12</v>
      </c>
      <c r="F7" s="10">
        <f t="shared" si="0"/>
        <v>-7</v>
      </c>
      <c r="G7" s="14">
        <f t="shared" si="1"/>
        <v>-404.25</v>
      </c>
      <c r="H7" s="17"/>
      <c r="I7" s="17"/>
    </row>
    <row r="8" spans="1:9" ht="15">
      <c r="A8" s="10" t="s">
        <v>9</v>
      </c>
      <c r="B8" s="11">
        <v>57.75</v>
      </c>
      <c r="C8" s="12">
        <v>43495</v>
      </c>
      <c r="D8" s="12">
        <v>43488</v>
      </c>
      <c r="E8" s="13" t="s">
        <v>12</v>
      </c>
      <c r="F8" s="10">
        <f t="shared" si="0"/>
        <v>-7</v>
      </c>
      <c r="G8" s="14">
        <f t="shared" si="1"/>
        <v>-404.25</v>
      </c>
      <c r="H8" s="17"/>
      <c r="I8" s="17"/>
    </row>
    <row r="9" spans="1:9" ht="15">
      <c r="A9" s="10" t="s">
        <v>9</v>
      </c>
      <c r="B9" s="11">
        <v>57.75</v>
      </c>
      <c r="C9" s="12">
        <v>43495</v>
      </c>
      <c r="D9" s="12">
        <v>43488</v>
      </c>
      <c r="E9" s="13" t="s">
        <v>12</v>
      </c>
      <c r="F9" s="10">
        <f t="shared" si="0"/>
        <v>-7</v>
      </c>
      <c r="G9" s="14">
        <f t="shared" si="1"/>
        <v>-404.25</v>
      </c>
      <c r="H9" s="17"/>
      <c r="I9" s="17"/>
    </row>
    <row r="10" spans="1:9" ht="15">
      <c r="A10" s="10" t="s">
        <v>9</v>
      </c>
      <c r="B10" s="11">
        <v>57.75</v>
      </c>
      <c r="C10" s="12">
        <v>43495</v>
      </c>
      <c r="D10" s="12">
        <v>43488</v>
      </c>
      <c r="E10" s="13" t="s">
        <v>12</v>
      </c>
      <c r="F10" s="10">
        <f t="shared" si="0"/>
        <v>-7</v>
      </c>
      <c r="G10" s="14">
        <f t="shared" si="1"/>
        <v>-404.25</v>
      </c>
      <c r="H10" s="17"/>
      <c r="I10" s="17"/>
    </row>
    <row r="11" spans="1:9" ht="15">
      <c r="A11" s="10" t="s">
        <v>9</v>
      </c>
      <c r="B11" s="11">
        <v>57.75</v>
      </c>
      <c r="C11" s="12">
        <v>43495</v>
      </c>
      <c r="D11" s="12">
        <v>43488</v>
      </c>
      <c r="E11" s="13" t="s">
        <v>12</v>
      </c>
      <c r="F11" s="10">
        <f t="shared" si="0"/>
        <v>-7</v>
      </c>
      <c r="G11" s="14">
        <f t="shared" si="1"/>
        <v>-404.25</v>
      </c>
      <c r="H11" s="17"/>
      <c r="I11" s="17"/>
    </row>
    <row r="12" spans="1:9" ht="15">
      <c r="A12" s="10" t="s">
        <v>9</v>
      </c>
      <c r="B12" s="11">
        <v>57.75</v>
      </c>
      <c r="C12" s="12">
        <v>43495</v>
      </c>
      <c r="D12" s="12">
        <v>43488</v>
      </c>
      <c r="E12" s="13" t="s">
        <v>12</v>
      </c>
      <c r="F12" s="10">
        <f t="shared" si="0"/>
        <v>-7</v>
      </c>
      <c r="G12" s="14">
        <f t="shared" si="1"/>
        <v>-404.25</v>
      </c>
      <c r="H12" s="17"/>
      <c r="I12" s="17"/>
    </row>
    <row r="13" spans="1:9" ht="15">
      <c r="A13" s="10" t="s">
        <v>10</v>
      </c>
      <c r="B13" s="11">
        <v>317.04</v>
      </c>
      <c r="C13" s="12">
        <v>43484</v>
      </c>
      <c r="D13" s="12">
        <v>43488</v>
      </c>
      <c r="E13" s="13" t="s">
        <v>11</v>
      </c>
      <c r="F13" s="10">
        <f t="shared" si="0"/>
        <v>4</v>
      </c>
      <c r="G13" s="14">
        <f t="shared" si="1"/>
        <v>1268.16</v>
      </c>
      <c r="H13" s="17"/>
      <c r="I13" s="17"/>
    </row>
    <row r="14" spans="1:9" ht="15">
      <c r="A14" s="10" t="s">
        <v>14</v>
      </c>
      <c r="B14" s="11">
        <v>450</v>
      </c>
      <c r="C14" s="12">
        <v>43486</v>
      </c>
      <c r="D14" s="12">
        <v>43488</v>
      </c>
      <c r="E14" s="13" t="s">
        <v>13</v>
      </c>
      <c r="F14" s="10">
        <f t="shared" si="0"/>
        <v>2</v>
      </c>
      <c r="G14" s="14">
        <f t="shared" si="1"/>
        <v>900</v>
      </c>
      <c r="H14" s="17"/>
      <c r="I14" s="17"/>
    </row>
    <row r="15" spans="1:9" ht="15">
      <c r="A15" s="10" t="s">
        <v>15</v>
      </c>
      <c r="B15" s="11">
        <v>21</v>
      </c>
      <c r="C15" s="12">
        <v>43466</v>
      </c>
      <c r="D15" s="12">
        <v>43504</v>
      </c>
      <c r="E15" s="13" t="s">
        <v>16</v>
      </c>
      <c r="F15" s="10">
        <f t="shared" si="0"/>
        <v>38</v>
      </c>
      <c r="G15" s="14">
        <f t="shared" si="1"/>
        <v>798</v>
      </c>
      <c r="H15" s="17"/>
      <c r="I15" s="17"/>
    </row>
    <row r="16" spans="1:9" ht="15">
      <c r="A16" s="10" t="s">
        <v>17</v>
      </c>
      <c r="B16" s="11">
        <v>180</v>
      </c>
      <c r="C16" s="12">
        <v>43495</v>
      </c>
      <c r="D16" s="12">
        <v>43504</v>
      </c>
      <c r="E16" s="13" t="s">
        <v>12</v>
      </c>
      <c r="F16" s="10">
        <f t="shared" si="0"/>
        <v>9</v>
      </c>
      <c r="G16" s="14">
        <f t="shared" si="1"/>
        <v>1620</v>
      </c>
      <c r="H16" s="17"/>
      <c r="I16" s="17"/>
    </row>
    <row r="17" spans="1:9" ht="15">
      <c r="A17" s="10" t="s">
        <v>10</v>
      </c>
      <c r="B17" s="11">
        <v>320.64</v>
      </c>
      <c r="C17" s="12">
        <v>43427</v>
      </c>
      <c r="D17" s="12">
        <v>43504</v>
      </c>
      <c r="E17" s="13" t="s">
        <v>11</v>
      </c>
      <c r="F17" s="10">
        <f t="shared" si="0"/>
        <v>77</v>
      </c>
      <c r="G17" s="14">
        <f t="shared" si="1"/>
        <v>24689.28</v>
      </c>
      <c r="H17" s="17"/>
      <c r="I17" s="17"/>
    </row>
    <row r="18" spans="1:9" ht="15">
      <c r="A18" s="10" t="s">
        <v>18</v>
      </c>
      <c r="B18" s="11">
        <v>360</v>
      </c>
      <c r="C18" s="12">
        <v>43504</v>
      </c>
      <c r="D18" s="12">
        <v>43504</v>
      </c>
      <c r="E18" s="13" t="s">
        <v>19</v>
      </c>
      <c r="F18" s="10">
        <f t="shared" si="0"/>
        <v>0</v>
      </c>
      <c r="G18" s="14">
        <f t="shared" si="1"/>
        <v>0</v>
      </c>
      <c r="H18" s="17"/>
      <c r="I18" s="17"/>
    </row>
    <row r="19" spans="1:9" ht="15">
      <c r="A19" s="10" t="s">
        <v>20</v>
      </c>
      <c r="B19" s="11">
        <v>421.04</v>
      </c>
      <c r="C19" s="12">
        <v>43493</v>
      </c>
      <c r="D19" s="12">
        <v>43504</v>
      </c>
      <c r="E19" s="13" t="s">
        <v>21</v>
      </c>
      <c r="F19" s="10">
        <f t="shared" si="0"/>
        <v>11</v>
      </c>
      <c r="G19" s="14">
        <f t="shared" si="1"/>
        <v>4631.4400000000005</v>
      </c>
      <c r="H19" s="17"/>
      <c r="I19" s="17"/>
    </row>
    <row r="20" spans="1:9" ht="15">
      <c r="A20" s="10" t="s">
        <v>23</v>
      </c>
      <c r="B20" s="11">
        <v>660</v>
      </c>
      <c r="C20" s="12">
        <v>43496</v>
      </c>
      <c r="D20" s="12">
        <v>43504</v>
      </c>
      <c r="E20" s="13" t="s">
        <v>22</v>
      </c>
      <c r="F20" s="10">
        <f t="shared" si="0"/>
        <v>8</v>
      </c>
      <c r="G20" s="14">
        <f t="shared" si="1"/>
        <v>5280</v>
      </c>
      <c r="H20" s="17"/>
      <c r="I20" s="17"/>
    </row>
    <row r="21" spans="1:9" ht="15">
      <c r="A21" s="10" t="s">
        <v>24</v>
      </c>
      <c r="B21" s="11">
        <v>35</v>
      </c>
      <c r="C21" s="12">
        <v>43496</v>
      </c>
      <c r="D21" s="12">
        <v>43504</v>
      </c>
      <c r="E21" s="13" t="s">
        <v>26</v>
      </c>
      <c r="F21" s="10">
        <f t="shared" si="0"/>
        <v>8</v>
      </c>
      <c r="G21" s="14">
        <f t="shared" si="1"/>
        <v>280</v>
      </c>
      <c r="H21" s="17"/>
      <c r="I21" s="17"/>
    </row>
    <row r="22" spans="1:9" ht="15">
      <c r="A22" s="10" t="s">
        <v>24</v>
      </c>
      <c r="B22" s="11">
        <v>340.23</v>
      </c>
      <c r="C22" s="12">
        <v>43496</v>
      </c>
      <c r="D22" s="12">
        <v>43504</v>
      </c>
      <c r="E22" s="13" t="s">
        <v>27</v>
      </c>
      <c r="F22" s="10">
        <f t="shared" si="0"/>
        <v>8</v>
      </c>
      <c r="G22" s="14">
        <f t="shared" si="1"/>
        <v>2721.84</v>
      </c>
      <c r="H22" s="17"/>
      <c r="I22" s="17"/>
    </row>
    <row r="23" spans="1:9" ht="15">
      <c r="A23" s="10" t="s">
        <v>17</v>
      </c>
      <c r="B23" s="11">
        <v>180.33</v>
      </c>
      <c r="C23" s="12">
        <v>43506</v>
      </c>
      <c r="D23" s="12">
        <v>43510</v>
      </c>
      <c r="E23" s="13" t="s">
        <v>28</v>
      </c>
      <c r="F23" s="10">
        <f t="shared" si="0"/>
        <v>4</v>
      </c>
      <c r="G23" s="14">
        <f t="shared" si="1"/>
        <v>721.32</v>
      </c>
      <c r="H23" s="17"/>
      <c r="I23" s="17"/>
    </row>
    <row r="24" spans="1:9" ht="15">
      <c r="A24" s="10" t="s">
        <v>30</v>
      </c>
      <c r="B24" s="11">
        <v>314</v>
      </c>
      <c r="C24" s="12">
        <v>43525</v>
      </c>
      <c r="D24" s="12">
        <v>43530</v>
      </c>
      <c r="E24" s="13" t="s">
        <v>31</v>
      </c>
      <c r="F24" s="10">
        <f t="shared" si="0"/>
        <v>5</v>
      </c>
      <c r="G24" s="14">
        <f t="shared" si="1"/>
        <v>1570</v>
      </c>
      <c r="H24" s="17"/>
      <c r="I24" s="17"/>
    </row>
    <row r="25" spans="1:9" ht="15">
      <c r="A25" s="10" t="s">
        <v>23</v>
      </c>
      <c r="B25" s="11">
        <v>200</v>
      </c>
      <c r="C25" s="12">
        <v>43508</v>
      </c>
      <c r="D25" s="12">
        <v>43530</v>
      </c>
      <c r="E25" s="13" t="s">
        <v>32</v>
      </c>
      <c r="F25" s="10">
        <f t="shared" si="0"/>
        <v>22</v>
      </c>
      <c r="G25" s="14">
        <f t="shared" si="1"/>
        <v>4400</v>
      </c>
      <c r="H25" s="17"/>
      <c r="I25" s="17"/>
    </row>
    <row r="26" spans="1:9" ht="15">
      <c r="A26" s="10" t="s">
        <v>10</v>
      </c>
      <c r="B26" s="11">
        <v>320.64</v>
      </c>
      <c r="C26" s="12">
        <v>43504</v>
      </c>
      <c r="D26" s="12">
        <v>43530</v>
      </c>
      <c r="E26" s="13" t="s">
        <v>11</v>
      </c>
      <c r="F26" s="10">
        <f t="shared" si="0"/>
        <v>26</v>
      </c>
      <c r="G26" s="14">
        <f t="shared" si="1"/>
        <v>8336.64</v>
      </c>
      <c r="H26" s="17"/>
      <c r="I26" s="17"/>
    </row>
    <row r="27" spans="1:9" ht="15">
      <c r="A27" s="10" t="s">
        <v>33</v>
      </c>
      <c r="B27" s="11">
        <v>1050</v>
      </c>
      <c r="C27" s="12">
        <v>43555</v>
      </c>
      <c r="D27" s="12">
        <v>43530</v>
      </c>
      <c r="E27" s="13" t="s">
        <v>34</v>
      </c>
      <c r="F27" s="10">
        <f t="shared" si="0"/>
        <v>-25</v>
      </c>
      <c r="G27" s="14">
        <f t="shared" si="1"/>
        <v>-26250</v>
      </c>
      <c r="H27" s="17"/>
      <c r="I27" s="17"/>
    </row>
    <row r="28" spans="1:9" ht="15">
      <c r="A28" s="10" t="s">
        <v>35</v>
      </c>
      <c r="B28" s="11">
        <v>0.3</v>
      </c>
      <c r="C28" s="12">
        <v>43539</v>
      </c>
      <c r="D28" s="12">
        <v>43530</v>
      </c>
      <c r="E28" s="13" t="s">
        <v>21</v>
      </c>
      <c r="F28" s="10">
        <f t="shared" si="0"/>
        <v>-9</v>
      </c>
      <c r="G28" s="14">
        <f t="shared" si="1"/>
        <v>-2.6999999999999997</v>
      </c>
      <c r="H28" s="17"/>
      <c r="I28" s="17"/>
    </row>
    <row r="29" spans="1:9" ht="15">
      <c r="A29" s="10" t="s">
        <v>36</v>
      </c>
      <c r="B29" s="11">
        <v>304</v>
      </c>
      <c r="C29" s="12">
        <v>43526</v>
      </c>
      <c r="D29" s="12">
        <v>43530</v>
      </c>
      <c r="E29" s="13" t="s">
        <v>37</v>
      </c>
      <c r="F29" s="10">
        <f t="shared" si="0"/>
        <v>4</v>
      </c>
      <c r="G29" s="14">
        <f t="shared" si="1"/>
        <v>1216</v>
      </c>
      <c r="H29" s="17"/>
      <c r="I29" s="17"/>
    </row>
    <row r="30" spans="1:9" ht="15">
      <c r="A30" s="10" t="s">
        <v>38</v>
      </c>
      <c r="B30" s="11">
        <v>41.71</v>
      </c>
      <c r="C30" s="12">
        <v>43515</v>
      </c>
      <c r="D30" s="12">
        <v>43530</v>
      </c>
      <c r="E30" s="13" t="s">
        <v>12</v>
      </c>
      <c r="F30" s="10">
        <f t="shared" si="0"/>
        <v>15</v>
      </c>
      <c r="G30" s="14">
        <f t="shared" si="1"/>
        <v>625.65</v>
      </c>
      <c r="H30" s="17"/>
      <c r="I30" s="17"/>
    </row>
    <row r="31" spans="1:9" ht="15">
      <c r="A31" s="10" t="s">
        <v>23</v>
      </c>
      <c r="B31" s="11">
        <v>1140</v>
      </c>
      <c r="C31" s="12">
        <v>43523</v>
      </c>
      <c r="D31" s="12">
        <v>43530</v>
      </c>
      <c r="E31" s="13" t="s">
        <v>32</v>
      </c>
      <c r="F31" s="10">
        <f t="shared" si="0"/>
        <v>7</v>
      </c>
      <c r="G31" s="14">
        <f t="shared" si="1"/>
        <v>7980</v>
      </c>
      <c r="I31" s="17"/>
    </row>
    <row r="32" spans="1:9" ht="15">
      <c r="A32" s="10" t="s">
        <v>39</v>
      </c>
      <c r="B32" s="11">
        <v>254.55</v>
      </c>
      <c r="C32" s="12">
        <v>43517</v>
      </c>
      <c r="D32" s="12">
        <v>43539</v>
      </c>
      <c r="E32" s="13" t="s">
        <v>40</v>
      </c>
      <c r="F32" s="10">
        <f t="shared" si="0"/>
        <v>22</v>
      </c>
      <c r="G32" s="14">
        <f t="shared" si="1"/>
        <v>5600.1</v>
      </c>
      <c r="I32" s="17"/>
    </row>
    <row r="33" spans="1:9" ht="15">
      <c r="A33" s="10" t="s">
        <v>20</v>
      </c>
      <c r="B33" s="11">
        <v>421.04</v>
      </c>
      <c r="C33" s="12">
        <v>43550</v>
      </c>
      <c r="D33" s="12">
        <v>43539</v>
      </c>
      <c r="E33" s="13" t="s">
        <v>41</v>
      </c>
      <c r="F33" s="10">
        <f t="shared" si="0"/>
        <v>-11</v>
      </c>
      <c r="G33" s="14">
        <f t="shared" si="1"/>
        <v>-4631.4400000000005</v>
      </c>
      <c r="I33" s="17"/>
    </row>
    <row r="34" spans="1:9" ht="15">
      <c r="A34" s="10" t="s">
        <v>42</v>
      </c>
      <c r="B34" s="11">
        <v>60</v>
      </c>
      <c r="C34" s="12">
        <v>43555</v>
      </c>
      <c r="D34" s="12">
        <v>43544</v>
      </c>
      <c r="E34" s="13" t="s">
        <v>43</v>
      </c>
      <c r="F34" s="10">
        <f t="shared" si="0"/>
        <v>-11</v>
      </c>
      <c r="G34" s="14">
        <f t="shared" si="1"/>
        <v>-660</v>
      </c>
      <c r="I34" s="17"/>
    </row>
    <row r="35" spans="1:7" ht="15">
      <c r="A35" s="18" t="s">
        <v>45</v>
      </c>
      <c r="B35" s="11">
        <v>1572.35</v>
      </c>
      <c r="C35" s="12">
        <v>43569</v>
      </c>
      <c r="D35" s="12">
        <v>43551</v>
      </c>
      <c r="E35" s="13" t="s">
        <v>46</v>
      </c>
      <c r="F35" s="10">
        <f t="shared" si="0"/>
        <v>-18</v>
      </c>
      <c r="G35" s="14">
        <f>F35*B35</f>
        <v>-28302.3</v>
      </c>
    </row>
    <row r="36" spans="1:7" ht="15">
      <c r="A36" s="10" t="s">
        <v>18</v>
      </c>
      <c r="B36" s="11">
        <v>280</v>
      </c>
      <c r="C36" s="12">
        <v>43543</v>
      </c>
      <c r="D36" s="12">
        <v>43551</v>
      </c>
      <c r="E36" s="13" t="s">
        <v>19</v>
      </c>
      <c r="F36" s="10">
        <f t="shared" si="0"/>
        <v>8</v>
      </c>
      <c r="G36" s="14">
        <f>F36*B36</f>
        <v>2240</v>
      </c>
    </row>
    <row r="37" spans="1:7" ht="15">
      <c r="A37" s="10" t="s">
        <v>44</v>
      </c>
      <c r="B37" s="11">
        <v>315</v>
      </c>
      <c r="C37" s="12">
        <v>43545</v>
      </c>
      <c r="D37" s="12">
        <v>43564</v>
      </c>
      <c r="E37" s="13" t="s">
        <v>32</v>
      </c>
      <c r="F37" s="10">
        <f t="shared" si="0"/>
        <v>19</v>
      </c>
      <c r="G37" s="14">
        <f t="shared" si="1"/>
        <v>5985</v>
      </c>
    </row>
    <row r="38" spans="1:7" ht="15">
      <c r="A38" s="10" t="s">
        <v>14</v>
      </c>
      <c r="B38" s="11">
        <v>450</v>
      </c>
      <c r="C38" s="12">
        <v>43571</v>
      </c>
      <c r="D38" s="12">
        <v>43564</v>
      </c>
      <c r="E38" s="13" t="s">
        <v>13</v>
      </c>
      <c r="F38" s="10">
        <f t="shared" si="0"/>
        <v>-7</v>
      </c>
      <c r="G38" s="14">
        <f t="shared" si="1"/>
        <v>-3150</v>
      </c>
    </row>
    <row r="39" spans="1:7" ht="15">
      <c r="A39" s="10" t="s">
        <v>17</v>
      </c>
      <c r="B39" s="11">
        <v>308.32</v>
      </c>
      <c r="C39" s="12">
        <v>43534</v>
      </c>
      <c r="D39" s="12">
        <v>43564</v>
      </c>
      <c r="E39" s="13" t="s">
        <v>28</v>
      </c>
      <c r="F39" s="10">
        <f t="shared" si="0"/>
        <v>30</v>
      </c>
      <c r="G39" s="14">
        <f t="shared" si="1"/>
        <v>9249.6</v>
      </c>
    </row>
    <row r="40" spans="1:7" ht="15">
      <c r="A40" s="10" t="s">
        <v>17</v>
      </c>
      <c r="B40" s="11">
        <v>180.33</v>
      </c>
      <c r="C40" s="12">
        <v>43560</v>
      </c>
      <c r="D40" s="12">
        <v>43564</v>
      </c>
      <c r="E40" s="13" t="s">
        <v>28</v>
      </c>
      <c r="F40" s="10">
        <f t="shared" si="0"/>
        <v>4</v>
      </c>
      <c r="G40" s="14">
        <f t="shared" si="1"/>
        <v>721.32</v>
      </c>
    </row>
    <row r="41" spans="1:7" ht="15">
      <c r="A41" s="10" t="s">
        <v>47</v>
      </c>
      <c r="B41" s="11">
        <v>124</v>
      </c>
      <c r="C41" s="12">
        <v>43588</v>
      </c>
      <c r="D41" s="12">
        <v>43564</v>
      </c>
      <c r="E41" s="13" t="s">
        <v>25</v>
      </c>
      <c r="F41" s="10">
        <f t="shared" si="0"/>
        <v>-24</v>
      </c>
      <c r="G41" s="14">
        <f t="shared" si="1"/>
        <v>-2976</v>
      </c>
    </row>
    <row r="42" spans="1:7" ht="15">
      <c r="A42" s="10" t="s">
        <v>23</v>
      </c>
      <c r="B42" s="11">
        <v>1950</v>
      </c>
      <c r="C42" s="12">
        <v>43584</v>
      </c>
      <c r="D42" s="12">
        <v>43592</v>
      </c>
      <c r="E42" s="13" t="s">
        <v>34</v>
      </c>
      <c r="F42" s="10">
        <f t="shared" si="0"/>
        <v>8</v>
      </c>
      <c r="G42" s="14">
        <f t="shared" si="1"/>
        <v>15600</v>
      </c>
    </row>
    <row r="43" spans="1:7" ht="15">
      <c r="A43" s="10" t="s">
        <v>23</v>
      </c>
      <c r="B43" s="11">
        <v>1900</v>
      </c>
      <c r="C43" s="12">
        <v>43584</v>
      </c>
      <c r="D43" s="12">
        <v>43592</v>
      </c>
      <c r="E43" s="13" t="s">
        <v>32</v>
      </c>
      <c r="F43" s="10">
        <f t="shared" si="0"/>
        <v>8</v>
      </c>
      <c r="G43" s="14">
        <f t="shared" si="1"/>
        <v>15200</v>
      </c>
    </row>
    <row r="44" spans="1:7" ht="15">
      <c r="A44" s="10" t="s">
        <v>9</v>
      </c>
      <c r="B44" s="11">
        <v>231</v>
      </c>
      <c r="C44" s="12">
        <v>43646</v>
      </c>
      <c r="D44" s="12">
        <v>43602</v>
      </c>
      <c r="E44" s="13" t="s">
        <v>28</v>
      </c>
      <c r="F44" s="10">
        <f t="shared" si="0"/>
        <v>-44</v>
      </c>
      <c r="G44" s="14">
        <f t="shared" si="1"/>
        <v>-10164</v>
      </c>
    </row>
    <row r="45" spans="1:7" ht="15">
      <c r="A45" s="10" t="s">
        <v>17</v>
      </c>
      <c r="B45" s="11">
        <v>180.33</v>
      </c>
      <c r="C45" s="12">
        <v>43590</v>
      </c>
      <c r="D45" s="12">
        <v>43602</v>
      </c>
      <c r="E45" s="13" t="s">
        <v>28</v>
      </c>
      <c r="F45" s="10">
        <f t="shared" si="0"/>
        <v>12</v>
      </c>
      <c r="G45" s="14">
        <f t="shared" si="1"/>
        <v>2163.96</v>
      </c>
    </row>
    <row r="46" spans="1:7" ht="15">
      <c r="A46" s="10" t="s">
        <v>0</v>
      </c>
      <c r="B46" s="11">
        <v>66.39</v>
      </c>
      <c r="C46" s="12">
        <v>43618</v>
      </c>
      <c r="D46" s="12">
        <v>43602</v>
      </c>
      <c r="E46" s="13" t="s">
        <v>48</v>
      </c>
      <c r="F46" s="10">
        <f t="shared" si="0"/>
        <v>-16</v>
      </c>
      <c r="G46" s="14">
        <f t="shared" si="1"/>
        <v>-1062.24</v>
      </c>
    </row>
    <row r="47" spans="1:7" ht="15">
      <c r="A47" s="10" t="s">
        <v>10</v>
      </c>
      <c r="B47" s="11">
        <v>320.64</v>
      </c>
      <c r="C47" s="12">
        <v>43623</v>
      </c>
      <c r="D47" s="12">
        <v>43602</v>
      </c>
      <c r="E47" s="13" t="s">
        <v>49</v>
      </c>
      <c r="F47" s="10">
        <f t="shared" si="0"/>
        <v>-21</v>
      </c>
      <c r="G47" s="14">
        <f t="shared" si="1"/>
        <v>-6733.44</v>
      </c>
    </row>
    <row r="48" spans="1:7" ht="15">
      <c r="A48" s="10" t="s">
        <v>20</v>
      </c>
      <c r="B48" s="11">
        <v>421.04</v>
      </c>
      <c r="C48" s="12">
        <v>43613</v>
      </c>
      <c r="D48" s="12">
        <v>43602</v>
      </c>
      <c r="E48" s="13" t="s">
        <v>41</v>
      </c>
      <c r="F48" s="10">
        <f t="shared" si="0"/>
        <v>-11</v>
      </c>
      <c r="G48" s="14">
        <f t="shared" si="1"/>
        <v>-4631.4400000000005</v>
      </c>
    </row>
    <row r="49" spans="1:7" ht="15">
      <c r="A49" s="10" t="s">
        <v>24</v>
      </c>
      <c r="B49" s="11">
        <v>1794.62</v>
      </c>
      <c r="C49" s="12">
        <v>43592</v>
      </c>
      <c r="D49" s="12">
        <v>43602</v>
      </c>
      <c r="E49" s="13" t="s">
        <v>50</v>
      </c>
      <c r="F49" s="10">
        <f t="shared" si="0"/>
        <v>10</v>
      </c>
      <c r="G49" s="14">
        <f t="shared" si="1"/>
        <v>17946.199999999997</v>
      </c>
    </row>
    <row r="50" spans="1:7" ht="15">
      <c r="A50" s="10" t="s">
        <v>24</v>
      </c>
      <c r="B50" s="11">
        <v>73.77</v>
      </c>
      <c r="C50" s="12">
        <v>43592</v>
      </c>
      <c r="D50" s="12">
        <v>43602</v>
      </c>
      <c r="E50" s="13" t="s">
        <v>25</v>
      </c>
      <c r="F50" s="10">
        <f t="shared" si="0"/>
        <v>10</v>
      </c>
      <c r="G50" s="14">
        <f t="shared" si="1"/>
        <v>737.6999999999999</v>
      </c>
    </row>
    <row r="51" spans="1:7" ht="15">
      <c r="A51" s="10" t="s">
        <v>18</v>
      </c>
      <c r="B51" s="11">
        <v>220</v>
      </c>
      <c r="C51" s="12">
        <v>43616</v>
      </c>
      <c r="D51" s="12">
        <v>43616</v>
      </c>
      <c r="E51" s="13" t="s">
        <v>19</v>
      </c>
      <c r="F51" s="10">
        <f t="shared" si="0"/>
        <v>0</v>
      </c>
      <c r="G51" s="14">
        <f t="shared" si="1"/>
        <v>0</v>
      </c>
    </row>
    <row r="52" spans="1:7" ht="15">
      <c r="A52" s="10" t="s">
        <v>51</v>
      </c>
      <c r="B52" s="11">
        <v>5002</v>
      </c>
      <c r="C52" s="12">
        <v>43620</v>
      </c>
      <c r="D52" s="12">
        <v>43662</v>
      </c>
      <c r="E52" s="13" t="s">
        <v>52</v>
      </c>
      <c r="F52" s="10">
        <f t="shared" si="0"/>
        <v>42</v>
      </c>
      <c r="G52" s="14">
        <f t="shared" si="1"/>
        <v>210084</v>
      </c>
    </row>
    <row r="53" spans="1:7" ht="15">
      <c r="A53" s="10" t="s">
        <v>17</v>
      </c>
      <c r="B53" s="11">
        <v>180.33</v>
      </c>
      <c r="C53" s="12">
        <v>43621</v>
      </c>
      <c r="D53" s="12">
        <v>43637</v>
      </c>
      <c r="E53" s="13" t="s">
        <v>28</v>
      </c>
      <c r="F53" s="10">
        <f t="shared" si="0"/>
        <v>16</v>
      </c>
      <c r="G53" s="14">
        <f t="shared" si="1"/>
        <v>2885.28</v>
      </c>
    </row>
    <row r="54" spans="1:7" ht="15">
      <c r="A54" s="10" t="s">
        <v>15</v>
      </c>
      <c r="B54" s="11">
        <v>42</v>
      </c>
      <c r="C54" s="12">
        <v>43617</v>
      </c>
      <c r="D54" s="12">
        <v>43637</v>
      </c>
      <c r="E54" s="13" t="s">
        <v>53</v>
      </c>
      <c r="F54" s="10">
        <f t="shared" si="0"/>
        <v>20</v>
      </c>
      <c r="G54" s="14">
        <f t="shared" si="1"/>
        <v>840</v>
      </c>
    </row>
    <row r="55" spans="1:7" ht="15">
      <c r="A55" s="10" t="s">
        <v>15</v>
      </c>
      <c r="B55" s="11">
        <v>9</v>
      </c>
      <c r="C55" s="12">
        <v>43497</v>
      </c>
      <c r="D55" s="12">
        <v>43648</v>
      </c>
      <c r="E55" s="13" t="s">
        <v>53</v>
      </c>
      <c r="F55" s="10">
        <f t="shared" si="0"/>
        <v>151</v>
      </c>
      <c r="G55" s="14">
        <f t="shared" si="1"/>
        <v>1359</v>
      </c>
    </row>
    <row r="56" spans="1:7" ht="15">
      <c r="A56" s="10" t="s">
        <v>38</v>
      </c>
      <c r="B56" s="11">
        <v>41.14</v>
      </c>
      <c r="C56" s="12">
        <v>43640</v>
      </c>
      <c r="D56" s="12">
        <v>43648</v>
      </c>
      <c r="E56" s="13" t="s">
        <v>54</v>
      </c>
      <c r="F56" s="10">
        <f t="shared" si="0"/>
        <v>8</v>
      </c>
      <c r="G56" s="14">
        <f aca="true" t="shared" si="2" ref="G56:G73">F56*B56</f>
        <v>329.12</v>
      </c>
    </row>
    <row r="57" spans="1:7" ht="15">
      <c r="A57" s="10" t="s">
        <v>55</v>
      </c>
      <c r="B57" s="11">
        <v>140.36</v>
      </c>
      <c r="C57" s="12">
        <v>43672</v>
      </c>
      <c r="D57" s="12">
        <v>43648</v>
      </c>
      <c r="E57" s="13" t="s">
        <v>25</v>
      </c>
      <c r="F57" s="10">
        <f t="shared" si="0"/>
        <v>-24</v>
      </c>
      <c r="G57" s="14">
        <f t="shared" si="2"/>
        <v>-3368.6400000000003</v>
      </c>
    </row>
    <row r="58" spans="1:7" ht="15">
      <c r="A58" s="10" t="s">
        <v>55</v>
      </c>
      <c r="B58" s="11">
        <v>189.82</v>
      </c>
      <c r="C58" s="12">
        <v>43672</v>
      </c>
      <c r="D58" s="12">
        <v>43648</v>
      </c>
      <c r="E58" s="13" t="s">
        <v>25</v>
      </c>
      <c r="F58" s="10">
        <f t="shared" si="0"/>
        <v>-24</v>
      </c>
      <c r="G58" s="14">
        <f t="shared" si="2"/>
        <v>-4555.68</v>
      </c>
    </row>
    <row r="59" spans="1:7" ht="15">
      <c r="A59" s="10" t="s">
        <v>51</v>
      </c>
      <c r="B59" s="11">
        <v>1000</v>
      </c>
      <c r="C59" s="12">
        <v>43620</v>
      </c>
      <c r="D59" s="12">
        <v>43658</v>
      </c>
      <c r="E59" s="13" t="s">
        <v>56</v>
      </c>
      <c r="F59" s="10">
        <f t="shared" si="0"/>
        <v>38</v>
      </c>
      <c r="G59" s="14">
        <f t="shared" si="2"/>
        <v>38000</v>
      </c>
    </row>
    <row r="60" spans="1:7" ht="15">
      <c r="A60" s="10" t="s">
        <v>17</v>
      </c>
      <c r="B60" s="11">
        <v>180.33</v>
      </c>
      <c r="C60" s="12">
        <v>43651</v>
      </c>
      <c r="D60" s="12">
        <v>43658</v>
      </c>
      <c r="E60" s="13" t="s">
        <v>28</v>
      </c>
      <c r="F60" s="10">
        <f t="shared" si="0"/>
        <v>7</v>
      </c>
      <c r="G60" s="14">
        <f t="shared" si="2"/>
        <v>1262.3100000000002</v>
      </c>
    </row>
    <row r="61" spans="1:7" ht="15">
      <c r="A61" s="10" t="s">
        <v>57</v>
      </c>
      <c r="B61" s="11">
        <v>213.76</v>
      </c>
      <c r="C61" s="12">
        <v>43664</v>
      </c>
      <c r="D61" s="12">
        <v>43658</v>
      </c>
      <c r="E61" s="13" t="s">
        <v>40</v>
      </c>
      <c r="F61" s="10">
        <f t="shared" si="0"/>
        <v>-6</v>
      </c>
      <c r="G61" s="14">
        <f t="shared" si="2"/>
        <v>-1282.56</v>
      </c>
    </row>
    <row r="62" spans="1:7" ht="15">
      <c r="A62" s="10" t="s">
        <v>14</v>
      </c>
      <c r="B62" s="11">
        <v>450</v>
      </c>
      <c r="C62" s="12">
        <v>43647</v>
      </c>
      <c r="D62" s="12">
        <v>43665</v>
      </c>
      <c r="E62" s="13" t="s">
        <v>13</v>
      </c>
      <c r="F62" s="10">
        <f t="shared" si="0"/>
        <v>18</v>
      </c>
      <c r="G62" s="14">
        <f t="shared" si="2"/>
        <v>8100</v>
      </c>
    </row>
    <row r="63" spans="1:7" ht="15">
      <c r="A63" s="10" t="s">
        <v>15</v>
      </c>
      <c r="B63" s="11">
        <v>19.5</v>
      </c>
      <c r="C63" s="12">
        <v>43647</v>
      </c>
      <c r="D63" s="12">
        <v>43665</v>
      </c>
      <c r="E63" s="13" t="s">
        <v>53</v>
      </c>
      <c r="F63" s="10">
        <f t="shared" si="0"/>
        <v>18</v>
      </c>
      <c r="G63" s="14">
        <f t="shared" si="2"/>
        <v>351</v>
      </c>
    </row>
    <row r="64" spans="1:7" ht="15">
      <c r="A64" s="10" t="s">
        <v>20</v>
      </c>
      <c r="B64" s="11">
        <v>587.37</v>
      </c>
      <c r="C64" s="12">
        <v>43672</v>
      </c>
      <c r="D64" s="12">
        <v>43665</v>
      </c>
      <c r="E64" s="13" t="s">
        <v>41</v>
      </c>
      <c r="F64" s="10">
        <f t="shared" si="0"/>
        <v>-7</v>
      </c>
      <c r="G64" s="14">
        <f t="shared" si="2"/>
        <v>-4111.59</v>
      </c>
    </row>
    <row r="65" spans="1:7" ht="15">
      <c r="A65" s="10" t="s">
        <v>15</v>
      </c>
      <c r="B65" s="11">
        <v>628.5</v>
      </c>
      <c r="C65" s="12">
        <v>43344</v>
      </c>
      <c r="D65" s="12">
        <v>43669</v>
      </c>
      <c r="E65" s="13" t="s">
        <v>53</v>
      </c>
      <c r="F65" s="10">
        <f t="shared" si="0"/>
        <v>325</v>
      </c>
      <c r="G65" s="14">
        <f t="shared" si="2"/>
        <v>204262.5</v>
      </c>
    </row>
    <row r="66" spans="1:7" ht="15">
      <c r="A66" s="10" t="s">
        <v>15</v>
      </c>
      <c r="B66" s="11">
        <v>19.5</v>
      </c>
      <c r="C66" s="12">
        <v>43435</v>
      </c>
      <c r="D66" s="12">
        <v>43669</v>
      </c>
      <c r="E66" s="13" t="s">
        <v>53</v>
      </c>
      <c r="F66" s="10">
        <f t="shared" si="0"/>
        <v>234</v>
      </c>
      <c r="G66" s="14">
        <f t="shared" si="2"/>
        <v>4563</v>
      </c>
    </row>
    <row r="67" spans="1:7" ht="15">
      <c r="A67" s="10" t="s">
        <v>15</v>
      </c>
      <c r="B67" s="11">
        <v>58.5</v>
      </c>
      <c r="C67" s="12">
        <v>43525</v>
      </c>
      <c r="D67" s="12">
        <v>43669</v>
      </c>
      <c r="E67" s="13" t="s">
        <v>53</v>
      </c>
      <c r="F67" s="10">
        <f aca="true" t="shared" si="3" ref="F67:F73">D67-C67</f>
        <v>144</v>
      </c>
      <c r="G67" s="14">
        <f t="shared" si="2"/>
        <v>8424</v>
      </c>
    </row>
    <row r="68" spans="1:7" ht="15">
      <c r="A68" s="10" t="s">
        <v>15</v>
      </c>
      <c r="B68" s="11">
        <v>58.5</v>
      </c>
      <c r="C68" s="12">
        <v>43556</v>
      </c>
      <c r="D68" s="12">
        <v>43669</v>
      </c>
      <c r="E68" s="13" t="s">
        <v>53</v>
      </c>
      <c r="F68" s="10">
        <f t="shared" si="3"/>
        <v>113</v>
      </c>
      <c r="G68" s="14">
        <f t="shared" si="2"/>
        <v>6610.5</v>
      </c>
    </row>
    <row r="69" spans="1:7" ht="15">
      <c r="A69" s="10" t="s">
        <v>15</v>
      </c>
      <c r="B69" s="11">
        <v>39</v>
      </c>
      <c r="C69" s="12">
        <v>43586</v>
      </c>
      <c r="D69" s="12">
        <v>43669</v>
      </c>
      <c r="E69" s="13" t="s">
        <v>53</v>
      </c>
      <c r="F69" s="10">
        <f t="shared" si="3"/>
        <v>83</v>
      </c>
      <c r="G69" s="14">
        <f t="shared" si="2"/>
        <v>3237</v>
      </c>
    </row>
    <row r="70" spans="1:7" ht="15">
      <c r="A70" s="10" t="s">
        <v>0</v>
      </c>
      <c r="B70" s="11">
        <v>71.15</v>
      </c>
      <c r="C70" s="12">
        <v>43697</v>
      </c>
      <c r="D70" s="12">
        <v>43671</v>
      </c>
      <c r="E70" s="13" t="s">
        <v>48</v>
      </c>
      <c r="F70" s="10">
        <f t="shared" si="3"/>
        <v>-26</v>
      </c>
      <c r="G70" s="14">
        <f t="shared" si="2"/>
        <v>-1849.9</v>
      </c>
    </row>
    <row r="71" spans="1:7" ht="15">
      <c r="A71" s="10" t="s">
        <v>18</v>
      </c>
      <c r="B71" s="11">
        <v>240</v>
      </c>
      <c r="C71" s="12">
        <v>43672</v>
      </c>
      <c r="D71" s="12">
        <v>43672</v>
      </c>
      <c r="E71" s="13" t="s">
        <v>19</v>
      </c>
      <c r="F71" s="10">
        <f t="shared" si="3"/>
        <v>0</v>
      </c>
      <c r="G71" s="14">
        <f t="shared" si="2"/>
        <v>0</v>
      </c>
    </row>
    <row r="72" spans="1:7" ht="15">
      <c r="A72" s="10" t="s">
        <v>58</v>
      </c>
      <c r="B72" s="11">
        <v>48</v>
      </c>
      <c r="C72" s="12">
        <v>43645</v>
      </c>
      <c r="D72" s="12">
        <v>43679</v>
      </c>
      <c r="E72" s="13" t="s">
        <v>43</v>
      </c>
      <c r="F72" s="10">
        <f t="shared" si="3"/>
        <v>34</v>
      </c>
      <c r="G72" s="14">
        <f t="shared" si="2"/>
        <v>1632</v>
      </c>
    </row>
    <row r="73" spans="1:7" ht="15">
      <c r="A73" s="10" t="s">
        <v>17</v>
      </c>
      <c r="B73" s="11">
        <v>180.33</v>
      </c>
      <c r="C73" s="12">
        <v>43682</v>
      </c>
      <c r="D73" s="12">
        <v>43679</v>
      </c>
      <c r="E73" s="13" t="s">
        <v>28</v>
      </c>
      <c r="F73" s="10">
        <f t="shared" si="3"/>
        <v>-3</v>
      </c>
      <c r="G73" s="14">
        <f t="shared" si="2"/>
        <v>-540.99</v>
      </c>
    </row>
    <row r="74" spans="1:7" ht="15">
      <c r="A74" s="10" t="s">
        <v>10</v>
      </c>
      <c r="B74" s="11">
        <v>320.64</v>
      </c>
      <c r="C74" s="12">
        <v>43709</v>
      </c>
      <c r="D74" s="12">
        <v>43679</v>
      </c>
      <c r="E74" s="13" t="s">
        <v>49</v>
      </c>
      <c r="F74" s="10">
        <f aca="true" t="shared" si="4" ref="F74:F85">D74-C74</f>
        <v>-30</v>
      </c>
      <c r="G74" s="14">
        <f aca="true" t="shared" si="5" ref="G74:G85">F74*B74</f>
        <v>-9619.199999999999</v>
      </c>
    </row>
    <row r="75" spans="1:7" ht="15">
      <c r="A75" s="10" t="s">
        <v>24</v>
      </c>
      <c r="B75" s="11">
        <v>259.4</v>
      </c>
      <c r="C75" s="12">
        <v>43677</v>
      </c>
      <c r="D75" s="12">
        <v>43679</v>
      </c>
      <c r="E75" s="5" t="s">
        <v>27</v>
      </c>
      <c r="F75" s="10">
        <f t="shared" si="4"/>
        <v>2</v>
      </c>
      <c r="G75" s="14">
        <f t="shared" si="5"/>
        <v>518.8</v>
      </c>
    </row>
    <row r="76" spans="1:7" ht="15">
      <c r="A76" s="10" t="s">
        <v>24</v>
      </c>
      <c r="B76" s="11">
        <v>355.4</v>
      </c>
      <c r="C76" s="12">
        <v>43677</v>
      </c>
      <c r="D76" s="12">
        <v>43679</v>
      </c>
      <c r="E76" s="13" t="s">
        <v>59</v>
      </c>
      <c r="F76" s="10">
        <f t="shared" si="4"/>
        <v>2</v>
      </c>
      <c r="G76" s="14">
        <f t="shared" si="5"/>
        <v>710.8</v>
      </c>
    </row>
    <row r="77" spans="1:7" ht="15">
      <c r="A77" s="10" t="s">
        <v>24</v>
      </c>
      <c r="B77" s="11">
        <v>9</v>
      </c>
      <c r="C77" s="12">
        <v>43677</v>
      </c>
      <c r="D77" s="12">
        <v>43679</v>
      </c>
      <c r="E77" s="13" t="s">
        <v>59</v>
      </c>
      <c r="F77" s="10">
        <f t="shared" si="4"/>
        <v>2</v>
      </c>
      <c r="G77" s="14">
        <f t="shared" si="5"/>
        <v>18</v>
      </c>
    </row>
    <row r="78" spans="1:7" ht="15">
      <c r="A78" s="10" t="s">
        <v>24</v>
      </c>
      <c r="B78" s="11">
        <v>3</v>
      </c>
      <c r="C78" s="12">
        <v>43677</v>
      </c>
      <c r="D78" s="12">
        <v>43679</v>
      </c>
      <c r="E78" s="13" t="s">
        <v>25</v>
      </c>
      <c r="F78" s="10">
        <f t="shared" si="4"/>
        <v>2</v>
      </c>
      <c r="G78" s="14">
        <f t="shared" si="5"/>
        <v>6</v>
      </c>
    </row>
    <row r="79" spans="1:7" ht="15">
      <c r="A79" s="10" t="s">
        <v>15</v>
      </c>
      <c r="B79" s="11">
        <v>15</v>
      </c>
      <c r="C79" s="12">
        <v>43678</v>
      </c>
      <c r="D79" s="12">
        <v>43712</v>
      </c>
      <c r="E79" s="13" t="s">
        <v>53</v>
      </c>
      <c r="F79" s="10">
        <f t="shared" si="4"/>
        <v>34</v>
      </c>
      <c r="G79" s="14">
        <f t="shared" si="5"/>
        <v>510</v>
      </c>
    </row>
    <row r="80" spans="1:7" ht="15">
      <c r="A80" s="10" t="s">
        <v>15</v>
      </c>
      <c r="B80" s="11">
        <v>622.5</v>
      </c>
      <c r="C80" s="12">
        <v>43709</v>
      </c>
      <c r="D80" s="12">
        <v>43720</v>
      </c>
      <c r="E80" s="13" t="s">
        <v>53</v>
      </c>
      <c r="F80" s="10">
        <f t="shared" si="4"/>
        <v>11</v>
      </c>
      <c r="G80" s="14">
        <f t="shared" si="5"/>
        <v>6847.5</v>
      </c>
    </row>
    <row r="81" spans="1:7" ht="15">
      <c r="A81" s="10" t="s">
        <v>20</v>
      </c>
      <c r="B81" s="11">
        <v>227.92</v>
      </c>
      <c r="C81" s="12">
        <v>43734</v>
      </c>
      <c r="D81" s="12">
        <v>43720</v>
      </c>
      <c r="E81" s="13" t="s">
        <v>41</v>
      </c>
      <c r="F81" s="10">
        <f t="shared" si="4"/>
        <v>-14</v>
      </c>
      <c r="G81" s="14">
        <f t="shared" si="5"/>
        <v>-3190.8799999999997</v>
      </c>
    </row>
    <row r="82" spans="1:7" ht="15">
      <c r="A82" s="10" t="s">
        <v>18</v>
      </c>
      <c r="B82" s="11">
        <v>140</v>
      </c>
      <c r="C82" s="12">
        <v>43720</v>
      </c>
      <c r="D82" s="12">
        <v>43720</v>
      </c>
      <c r="E82" s="13" t="s">
        <v>19</v>
      </c>
      <c r="F82" s="10">
        <f t="shared" si="4"/>
        <v>0</v>
      </c>
      <c r="G82" s="14">
        <f t="shared" si="5"/>
        <v>0</v>
      </c>
    </row>
    <row r="83" spans="1:7" ht="15">
      <c r="A83" s="10" t="s">
        <v>38</v>
      </c>
      <c r="B83" s="11">
        <v>41.14</v>
      </c>
      <c r="C83" s="12">
        <v>43732</v>
      </c>
      <c r="D83" s="12">
        <v>43748</v>
      </c>
      <c r="E83" s="13" t="s">
        <v>46</v>
      </c>
      <c r="F83" s="10">
        <f t="shared" si="4"/>
        <v>16</v>
      </c>
      <c r="G83" s="14">
        <f t="shared" si="5"/>
        <v>658.24</v>
      </c>
    </row>
    <row r="84" spans="1:7" ht="15">
      <c r="A84" s="10" t="s">
        <v>62</v>
      </c>
      <c r="B84" s="11">
        <v>3206.4</v>
      </c>
      <c r="C84" s="12">
        <v>43733</v>
      </c>
      <c r="D84" s="12">
        <v>43748</v>
      </c>
      <c r="E84" s="13" t="s">
        <v>60</v>
      </c>
      <c r="F84" s="10">
        <f t="shared" si="4"/>
        <v>15</v>
      </c>
      <c r="G84" s="14">
        <f t="shared" si="5"/>
        <v>48096</v>
      </c>
    </row>
    <row r="85" spans="1:7" ht="15">
      <c r="A85" s="10" t="s">
        <v>14</v>
      </c>
      <c r="B85" s="11">
        <v>450</v>
      </c>
      <c r="C85" s="12">
        <v>43753</v>
      </c>
      <c r="D85" s="12">
        <v>43748</v>
      </c>
      <c r="E85" s="13" t="s">
        <v>13</v>
      </c>
      <c r="F85" s="10">
        <f t="shared" si="4"/>
        <v>-5</v>
      </c>
      <c r="G85" s="14">
        <f t="shared" si="5"/>
        <v>-2250</v>
      </c>
    </row>
    <row r="86" spans="1:7" ht="15">
      <c r="A86" s="10" t="s">
        <v>15</v>
      </c>
      <c r="B86" s="11">
        <v>27</v>
      </c>
      <c r="C86" s="12">
        <v>43739</v>
      </c>
      <c r="D86" s="12">
        <v>43754</v>
      </c>
      <c r="E86" s="13" t="s">
        <v>53</v>
      </c>
      <c r="F86" s="10">
        <f aca="true" t="shared" si="6" ref="F86:F103">D86-C86</f>
        <v>15</v>
      </c>
      <c r="G86" s="14">
        <f aca="true" t="shared" si="7" ref="G86:G103">F86*B86</f>
        <v>405</v>
      </c>
    </row>
    <row r="87" spans="1:7" ht="15">
      <c r="A87" s="10" t="s">
        <v>61</v>
      </c>
      <c r="B87" s="11">
        <v>45</v>
      </c>
      <c r="C87" s="12">
        <v>43755</v>
      </c>
      <c r="D87" s="12">
        <v>43756</v>
      </c>
      <c r="E87" s="13" t="s">
        <v>22</v>
      </c>
      <c r="F87" s="10">
        <f t="shared" si="6"/>
        <v>1</v>
      </c>
      <c r="G87" s="14">
        <f t="shared" si="7"/>
        <v>45</v>
      </c>
    </row>
    <row r="88" spans="1:7" ht="15">
      <c r="A88" s="10" t="s">
        <v>15</v>
      </c>
      <c r="B88" s="11">
        <v>51</v>
      </c>
      <c r="C88" s="12">
        <v>43770</v>
      </c>
      <c r="D88" s="12">
        <v>43784</v>
      </c>
      <c r="E88" s="13" t="s">
        <v>53</v>
      </c>
      <c r="F88" s="10">
        <f t="shared" si="6"/>
        <v>14</v>
      </c>
      <c r="G88" s="14">
        <f t="shared" si="7"/>
        <v>714</v>
      </c>
    </row>
    <row r="89" spans="1:7" ht="15">
      <c r="A89" s="10" t="s">
        <v>20</v>
      </c>
      <c r="B89" s="11">
        <v>227.92</v>
      </c>
      <c r="C89" s="12">
        <v>43795</v>
      </c>
      <c r="D89" s="12">
        <v>43784</v>
      </c>
      <c r="E89" s="13" t="s">
        <v>41</v>
      </c>
      <c r="F89" s="10">
        <f t="shared" si="6"/>
        <v>-11</v>
      </c>
      <c r="G89" s="14">
        <f t="shared" si="7"/>
        <v>-2507.12</v>
      </c>
    </row>
    <row r="90" spans="1:7" ht="15">
      <c r="A90" s="10" t="s">
        <v>24</v>
      </c>
      <c r="B90" s="11">
        <v>200</v>
      </c>
      <c r="C90" s="12">
        <v>43770</v>
      </c>
      <c r="D90" s="12">
        <v>43784</v>
      </c>
      <c r="E90" s="13" t="s">
        <v>27</v>
      </c>
      <c r="F90" s="10">
        <f t="shared" si="6"/>
        <v>14</v>
      </c>
      <c r="G90" s="14">
        <f t="shared" si="7"/>
        <v>2800</v>
      </c>
    </row>
    <row r="91" spans="1:7" ht="15">
      <c r="A91" s="10" t="s">
        <v>24</v>
      </c>
      <c r="B91" s="11">
        <v>15.5</v>
      </c>
      <c r="C91" s="12">
        <v>43770</v>
      </c>
      <c r="D91" s="12">
        <v>43784</v>
      </c>
      <c r="E91" s="13" t="s">
        <v>25</v>
      </c>
      <c r="F91" s="10">
        <f t="shared" si="6"/>
        <v>14</v>
      </c>
      <c r="G91" s="14">
        <f t="shared" si="7"/>
        <v>217</v>
      </c>
    </row>
    <row r="92" spans="1:7" ht="15">
      <c r="A92" s="10" t="s">
        <v>24</v>
      </c>
      <c r="B92" s="11">
        <v>17.21</v>
      </c>
      <c r="C92" s="12">
        <v>43770</v>
      </c>
      <c r="D92" s="12">
        <v>43784</v>
      </c>
      <c r="E92" s="13" t="s">
        <v>59</v>
      </c>
      <c r="F92" s="10">
        <f t="shared" si="6"/>
        <v>14</v>
      </c>
      <c r="G92" s="14">
        <f t="shared" si="7"/>
        <v>240.94</v>
      </c>
    </row>
    <row r="93" spans="1:7" ht="15">
      <c r="A93" s="10" t="s">
        <v>10</v>
      </c>
      <c r="B93" s="11">
        <v>374.08</v>
      </c>
      <c r="C93" s="12">
        <v>43790</v>
      </c>
      <c r="D93" s="12">
        <v>43789</v>
      </c>
      <c r="E93" s="13" t="s">
        <v>49</v>
      </c>
      <c r="F93" s="10">
        <f t="shared" si="6"/>
        <v>-1</v>
      </c>
      <c r="G93" s="14">
        <f t="shared" si="7"/>
        <v>-374.08</v>
      </c>
    </row>
    <row r="94" spans="1:7" ht="15">
      <c r="A94" s="10" t="s">
        <v>65</v>
      </c>
      <c r="B94" s="11">
        <v>367</v>
      </c>
      <c r="C94" s="12">
        <v>43784</v>
      </c>
      <c r="D94" s="12">
        <v>43789</v>
      </c>
      <c r="E94" s="13" t="s">
        <v>28</v>
      </c>
      <c r="F94" s="10">
        <f t="shared" si="6"/>
        <v>5</v>
      </c>
      <c r="G94" s="14">
        <f t="shared" si="7"/>
        <v>1835</v>
      </c>
    </row>
    <row r="95" spans="1:7" ht="15">
      <c r="A95" s="10" t="s">
        <v>18</v>
      </c>
      <c r="B95" s="11">
        <v>150</v>
      </c>
      <c r="C95" s="12">
        <v>43789</v>
      </c>
      <c r="D95" s="12">
        <v>43789</v>
      </c>
      <c r="E95" s="13" t="s">
        <v>19</v>
      </c>
      <c r="F95" s="10">
        <f t="shared" si="6"/>
        <v>0</v>
      </c>
      <c r="G95" s="14">
        <f t="shared" si="7"/>
        <v>0</v>
      </c>
    </row>
    <row r="96" spans="1:7" ht="15">
      <c r="A96" s="10" t="s">
        <v>62</v>
      </c>
      <c r="B96" s="11">
        <v>2137.6</v>
      </c>
      <c r="C96" s="12">
        <v>43790</v>
      </c>
      <c r="D96" s="12">
        <v>43802</v>
      </c>
      <c r="E96" s="13" t="s">
        <v>63</v>
      </c>
      <c r="F96" s="10">
        <f t="shared" si="6"/>
        <v>12</v>
      </c>
      <c r="G96" s="14">
        <f t="shared" si="7"/>
        <v>25651.199999999997</v>
      </c>
    </row>
    <row r="97" spans="1:7" ht="15">
      <c r="A97" s="10" t="s">
        <v>0</v>
      </c>
      <c r="B97" s="11">
        <v>47.54</v>
      </c>
      <c r="C97" s="12">
        <v>43832</v>
      </c>
      <c r="D97" s="12">
        <v>43802</v>
      </c>
      <c r="E97" s="13" t="s">
        <v>48</v>
      </c>
      <c r="F97" s="10">
        <f t="shared" si="6"/>
        <v>-30</v>
      </c>
      <c r="G97" s="14">
        <f t="shared" si="7"/>
        <v>-1426.2</v>
      </c>
    </row>
    <row r="98" spans="1:7" ht="15">
      <c r="A98" s="10" t="s">
        <v>38</v>
      </c>
      <c r="B98" s="11">
        <v>41.14</v>
      </c>
      <c r="C98" s="12">
        <v>43830</v>
      </c>
      <c r="D98" s="12">
        <v>43804</v>
      </c>
      <c r="E98" s="13" t="s">
        <v>54</v>
      </c>
      <c r="F98" s="10">
        <f t="shared" si="6"/>
        <v>-26</v>
      </c>
      <c r="G98" s="14">
        <f t="shared" si="7"/>
        <v>-1069.64</v>
      </c>
    </row>
    <row r="99" spans="1:7" ht="15">
      <c r="A99" s="10" t="s">
        <v>33</v>
      </c>
      <c r="B99" s="11">
        <v>114.6</v>
      </c>
      <c r="C99" s="12">
        <v>43830</v>
      </c>
      <c r="D99" s="12">
        <v>43804</v>
      </c>
      <c r="E99" s="13" t="s">
        <v>22</v>
      </c>
      <c r="F99" s="10">
        <f t="shared" si="6"/>
        <v>-26</v>
      </c>
      <c r="G99" s="14">
        <f t="shared" si="7"/>
        <v>-2979.6</v>
      </c>
    </row>
    <row r="100" spans="1:7" ht="15">
      <c r="A100" s="10" t="s">
        <v>67</v>
      </c>
      <c r="B100" s="11">
        <v>2672</v>
      </c>
      <c r="C100" s="12">
        <v>43804</v>
      </c>
      <c r="D100" s="12">
        <v>43818</v>
      </c>
      <c r="E100" s="13" t="s">
        <v>64</v>
      </c>
      <c r="F100" s="10">
        <f t="shared" si="6"/>
        <v>14</v>
      </c>
      <c r="G100" s="14">
        <f t="shared" si="7"/>
        <v>37408</v>
      </c>
    </row>
    <row r="101" spans="1:7" ht="15">
      <c r="A101" s="10" t="s">
        <v>15</v>
      </c>
      <c r="B101" s="11">
        <v>21</v>
      </c>
      <c r="C101" s="12">
        <v>43800</v>
      </c>
      <c r="D101" s="12">
        <v>43818</v>
      </c>
      <c r="E101" s="13" t="s">
        <v>53</v>
      </c>
      <c r="F101" s="10">
        <f t="shared" si="6"/>
        <v>18</v>
      </c>
      <c r="G101" s="14">
        <f t="shared" si="7"/>
        <v>378</v>
      </c>
    </row>
    <row r="102" spans="1:7" ht="15">
      <c r="A102" s="10" t="s">
        <v>68</v>
      </c>
      <c r="B102" s="11">
        <v>3206.4</v>
      </c>
      <c r="C102" s="12">
        <v>43812</v>
      </c>
      <c r="D102" s="12">
        <v>43818</v>
      </c>
      <c r="E102" s="13" t="s">
        <v>66</v>
      </c>
      <c r="F102" s="10">
        <f t="shared" si="6"/>
        <v>6</v>
      </c>
      <c r="G102" s="14">
        <f t="shared" si="7"/>
        <v>19238.4</v>
      </c>
    </row>
    <row r="103" spans="1:7" ht="15">
      <c r="A103" s="10" t="s">
        <v>10</v>
      </c>
      <c r="B103" s="11">
        <v>320.64</v>
      </c>
      <c r="C103" s="12">
        <v>43841</v>
      </c>
      <c r="D103" s="12">
        <v>43818</v>
      </c>
      <c r="E103" s="13" t="s">
        <v>49</v>
      </c>
      <c r="F103" s="10">
        <f t="shared" si="6"/>
        <v>-23</v>
      </c>
      <c r="G103" s="14">
        <f t="shared" si="7"/>
        <v>-7374.719999999999</v>
      </c>
    </row>
    <row r="104" spans="1:7" ht="15">
      <c r="A104" s="8" t="s">
        <v>7</v>
      </c>
      <c r="B104" s="15">
        <f>SUM(B2:B103)</f>
        <v>43499.68</v>
      </c>
      <c r="C104" s="10"/>
      <c r="D104" s="10"/>
      <c r="E104" s="13"/>
      <c r="F104" s="10"/>
      <c r="G104" s="14">
        <f>SUM(G2:G103)</f>
        <v>641208.69</v>
      </c>
    </row>
    <row r="105" spans="1:7" ht="15">
      <c r="A105" s="9" t="s">
        <v>8</v>
      </c>
      <c r="B105" s="16">
        <f>G104/B104</f>
        <v>14.740538091314694</v>
      </c>
      <c r="C105" s="10"/>
      <c r="D105" s="10"/>
      <c r="E105" s="13"/>
      <c r="F105" s="10"/>
      <c r="G10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2022-10-28T08:52:08Z</dcterms:modified>
  <cp:category/>
  <cp:version/>
  <cp:contentType/>
  <cp:contentStatus/>
</cp:coreProperties>
</file>